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ial\Budget\2017-18\"/>
    </mc:Choice>
  </mc:AlternateContent>
  <bookViews>
    <workbookView xWindow="0" yWindow="0" windowWidth="24000" windowHeight="9735"/>
  </bookViews>
  <sheets>
    <sheet name="2017-18 Budget" sheetId="2" r:id="rId1"/>
  </sheets>
  <definedNames>
    <definedName name="_xlnm.Print_Area" localSheetId="0">'2017-18 Budget'!$B$1:$D$122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2" l="1"/>
  <c r="D111" i="2"/>
  <c r="D97" i="2"/>
  <c r="D91" i="2"/>
  <c r="D81" i="2"/>
  <c r="D59" i="2"/>
  <c r="D60" i="2" s="1"/>
  <c r="D41" i="2"/>
  <c r="D19" i="2"/>
  <c r="D46" i="2"/>
  <c r="D32" i="2"/>
  <c r="D6" i="2"/>
  <c r="D24" i="2"/>
  <c r="D12" i="2"/>
  <c r="D118" i="2" l="1"/>
  <c r="D47" i="2"/>
  <c r="D120" i="2" s="1"/>
</calcChain>
</file>

<file path=xl/sharedStrings.xml><?xml version="1.0" encoding="utf-8"?>
<sst xmlns="http://schemas.openxmlformats.org/spreadsheetml/2006/main" count="196" uniqueCount="172">
  <si>
    <t>4000 · Client Income</t>
  </si>
  <si>
    <t>4010 · Client Fees</t>
  </si>
  <si>
    <t>4020 · Client Fee Adjustments</t>
  </si>
  <si>
    <t>Total 4000 · Client Income</t>
  </si>
  <si>
    <t>4150 · Mast</t>
  </si>
  <si>
    <t>4175 · Parenting Positively</t>
  </si>
  <si>
    <t>4200 · School Dist/Municipality Income</t>
  </si>
  <si>
    <t>4210 · Mt. Lebanon</t>
  </si>
  <si>
    <t>4250 · PTI (Pittsburgh Technical Insistute)</t>
  </si>
  <si>
    <t>4290 · Bidwell Training Center</t>
  </si>
  <si>
    <t>Total 4200 · School Dist/Municipality Income</t>
  </si>
  <si>
    <t>4300 · Grants - Solicited</t>
  </si>
  <si>
    <t>4305 · Company/Corporate Grants</t>
  </si>
  <si>
    <t>4310 · Foundation Grants</t>
  </si>
  <si>
    <t>Total 4310 · Foundation Grants</t>
  </si>
  <si>
    <t>4410 · Civic &amp; Religious Organizations</t>
  </si>
  <si>
    <t>4415 · All Matching Proceeds</t>
  </si>
  <si>
    <t>4420 · Individual Donations</t>
  </si>
  <si>
    <t>4440 · United Way</t>
  </si>
  <si>
    <t>Total 4400 · Donations - Unsolicited</t>
  </si>
  <si>
    <t>4500 · Fundraisers</t>
  </si>
  <si>
    <t>4520 · Kennywood (Sale of Kwood Tix)</t>
  </si>
  <si>
    <t>Total 4500 · Fundraisers</t>
  </si>
  <si>
    <t>4600 · Allegheny County</t>
  </si>
  <si>
    <t>4610 · Allegheny County ART</t>
  </si>
  <si>
    <t>4600 · Allegheny County - Other</t>
  </si>
  <si>
    <t>Total 4600 · Allegheny County</t>
  </si>
  <si>
    <t>Total Income</t>
  </si>
  <si>
    <t>5000 · Personnel Expenses</t>
  </si>
  <si>
    <t>5010A · Wages &amp; Salaries - Admin</t>
  </si>
  <si>
    <t>5010B · Salaries &amp; Wages - Counselors</t>
  </si>
  <si>
    <t>5020 · Payroll Tax Expense</t>
  </si>
  <si>
    <t>5034 · 401k Match</t>
  </si>
  <si>
    <t>5036 · Unemployment Comp.</t>
  </si>
  <si>
    <t>5037 · Clearances</t>
  </si>
  <si>
    <t>Total 5030 · Employee Benefits</t>
  </si>
  <si>
    <t>Total 5000 · Personnel Expenses</t>
  </si>
  <si>
    <t>5300 · Education Materials</t>
  </si>
  <si>
    <t>5310 · Program &amp; Activity Expenses</t>
  </si>
  <si>
    <t>5350 · Outcome Meas. Exp/Strat Plann.</t>
  </si>
  <si>
    <t>5400 · Community Education</t>
  </si>
  <si>
    <t>6000 · Rent</t>
  </si>
  <si>
    <t>6001 · Security System</t>
  </si>
  <si>
    <t>Total 6000 · Rent</t>
  </si>
  <si>
    <t>6010 · Electricity</t>
  </si>
  <si>
    <t>6020 · Housekeeping</t>
  </si>
  <si>
    <t>6030 · Telephone</t>
  </si>
  <si>
    <t>6035 · New &amp; Repl  Office Equipment</t>
  </si>
  <si>
    <t>6100 · Office</t>
  </si>
  <si>
    <t>6110 · Copier</t>
  </si>
  <si>
    <t>6120 · Postage</t>
  </si>
  <si>
    <t>6130 · Printing</t>
  </si>
  <si>
    <t>6140 · Supplies</t>
  </si>
  <si>
    <t>6100 · Office - Other</t>
  </si>
  <si>
    <t>Total 6100 · Office</t>
  </si>
  <si>
    <t>6200 · Computers &amp; Technology</t>
  </si>
  <si>
    <t>6300 · Maintenance &amp; Repairs</t>
  </si>
  <si>
    <t>6400 · Insurance</t>
  </si>
  <si>
    <t>6445 · Long Term Disability Insurance</t>
  </si>
  <si>
    <t>6410 · Commercial/Professional</t>
  </si>
  <si>
    <t>6420 · D &amp; O</t>
  </si>
  <si>
    <t>6440 · Workers Comp</t>
  </si>
  <si>
    <t>Total 6400 · Insurance</t>
  </si>
  <si>
    <t>6500 · Professional Fees</t>
  </si>
  <si>
    <t>6510 · Audit &amp; Finance</t>
  </si>
  <si>
    <t>6520 · Consultants/ADP Fees</t>
  </si>
  <si>
    <t>6500 · Professional Fees - Other</t>
  </si>
  <si>
    <t>Total 6500 · Professional Fees</t>
  </si>
  <si>
    <t>6600 · Education</t>
  </si>
  <si>
    <t>7000 · Advertising/ Public Relations</t>
  </si>
  <si>
    <t>7100 · Dues</t>
  </si>
  <si>
    <t>7300 · Travel</t>
  </si>
  <si>
    <t>7310 · Parking</t>
  </si>
  <si>
    <t>7500 · Gifts</t>
  </si>
  <si>
    <t>7600 · Fundraising Expenses</t>
  </si>
  <si>
    <t>7640 · Small Games of Chance License</t>
  </si>
  <si>
    <t>7600 · Fundraising Expenses - Other</t>
  </si>
  <si>
    <t>Total 7600 · Fundraising Expenses</t>
  </si>
  <si>
    <t>7900 · Permits &amp; Licenses</t>
  </si>
  <si>
    <t>8300 · Bank &amp; Credit Card Fees</t>
  </si>
  <si>
    <t>8500 · Depreciation Expense (record depreciation)</t>
  </si>
  <si>
    <t>Total Expense</t>
  </si>
  <si>
    <t>Net Ordinary Income</t>
  </si>
  <si>
    <t>4000</t>
  </si>
  <si>
    <t>4010</t>
  </si>
  <si>
    <t>4020</t>
  </si>
  <si>
    <t>4100</t>
  </si>
  <si>
    <t>4150</t>
  </si>
  <si>
    <t>4175</t>
  </si>
  <si>
    <t>Tota</t>
  </si>
  <si>
    <t>4200</t>
  </si>
  <si>
    <t>4210</t>
  </si>
  <si>
    <t>4250</t>
  </si>
  <si>
    <t>4290</t>
  </si>
  <si>
    <t>4300</t>
  </si>
  <si>
    <t>4305</t>
  </si>
  <si>
    <t>4310</t>
  </si>
  <si>
    <t>4410</t>
  </si>
  <si>
    <t>4415</t>
  </si>
  <si>
    <t>4420</t>
  </si>
  <si>
    <t>4440</t>
  </si>
  <si>
    <t>4500</t>
  </si>
  <si>
    <t>4510</t>
  </si>
  <si>
    <t>4520</t>
  </si>
  <si>
    <t>4529</t>
  </si>
  <si>
    <t>4600</t>
  </si>
  <si>
    <t>4610</t>
  </si>
  <si>
    <t/>
  </si>
  <si>
    <t>5000</t>
  </si>
  <si>
    <t>5010</t>
  </si>
  <si>
    <t>5020</t>
  </si>
  <si>
    <t>5034</t>
  </si>
  <si>
    <t>5036</t>
  </si>
  <si>
    <t>5037</t>
  </si>
  <si>
    <t>5300</t>
  </si>
  <si>
    <t>5310</t>
  </si>
  <si>
    <t>5350</t>
  </si>
  <si>
    <t>5400</t>
  </si>
  <si>
    <t>6000</t>
  </si>
  <si>
    <t>6001</t>
  </si>
  <si>
    <t>6010</t>
  </si>
  <si>
    <t>6020</t>
  </si>
  <si>
    <t>6030</t>
  </si>
  <si>
    <t>6035</t>
  </si>
  <si>
    <t>6100</t>
  </si>
  <si>
    <t>6110</t>
  </si>
  <si>
    <t>6120</t>
  </si>
  <si>
    <t>6130</t>
  </si>
  <si>
    <t>6140</t>
  </si>
  <si>
    <t>6200</t>
  </si>
  <si>
    <t>6300</t>
  </si>
  <si>
    <t>6400</t>
  </si>
  <si>
    <t>6445</t>
  </si>
  <si>
    <t>6410</t>
  </si>
  <si>
    <t>6420</t>
  </si>
  <si>
    <t>6440</t>
  </si>
  <si>
    <t>6500</t>
  </si>
  <si>
    <t>6510</t>
  </si>
  <si>
    <t>6520</t>
  </si>
  <si>
    <t>6600</t>
  </si>
  <si>
    <t>7000</t>
  </si>
  <si>
    <t>7100</t>
  </si>
  <si>
    <t>7300</t>
  </si>
  <si>
    <t>7310</t>
  </si>
  <si>
    <t>7500</t>
  </si>
  <si>
    <t>7600</t>
  </si>
  <si>
    <t>7610</t>
  </si>
  <si>
    <t>7640</t>
  </si>
  <si>
    <t>7665</t>
  </si>
  <si>
    <t>7900</t>
  </si>
  <si>
    <t>8300</t>
  </si>
  <si>
    <t>8500</t>
  </si>
  <si>
    <t>4535 · Annual Appeal</t>
  </si>
  <si>
    <t>4426 · Ind. Don for Restr. Programs</t>
  </si>
  <si>
    <t>4426</t>
  </si>
  <si>
    <t>4100 · Program Income</t>
  </si>
  <si>
    <t>4100 · Program Income - Other</t>
  </si>
  <si>
    <t>EXPENSES:</t>
  </si>
  <si>
    <t>INCOME:</t>
  </si>
  <si>
    <t>Total 4100 · Program Income</t>
  </si>
  <si>
    <t>4260 · Chartiers School District</t>
  </si>
  <si>
    <t>5032 · Health Insurance</t>
  </si>
  <si>
    <t>4535a · Ambassador Program</t>
  </si>
  <si>
    <t>4529 · Golf Outing</t>
  </si>
  <si>
    <t>4510 · Speakeasy Income</t>
  </si>
  <si>
    <t>4508 · Day of Giving</t>
  </si>
  <si>
    <t>4500 · Fundraisers - Other</t>
  </si>
  <si>
    <t>7610 · Speakeasy Expenses</t>
  </si>
  <si>
    <t>7665 · Golf Outing Expenses</t>
  </si>
  <si>
    <t>7900 · Peirce Foundation</t>
  </si>
  <si>
    <t>8100 · Bad Debt</t>
  </si>
  <si>
    <t>2017-18 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</si>
</sst>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0" xfId="0" applyBorder="1"/>
    <xf numFmtId="0" fontId="0" fillId="0" borderId="0" xfId="0" quotePrefix="1"/>
    <xf numFmtId="44" fontId="0" fillId="0" borderId="0" xfId="0" applyNumberFormat="1"/>
    <xf numFmtId="49" fontId="0" fillId="2" borderId="2" xfId="0" applyNumberFormat="1" applyFill="1" applyBorder="1"/>
    <xf numFmtId="0" fontId="0" fillId="2" borderId="2" xfId="0" applyFill="1" applyBorder="1"/>
    <xf numFmtId="44" fontId="2" fillId="0" borderId="2" xfId="0" applyNumberFormat="1" applyFont="1" applyBorder="1"/>
    <xf numFmtId="44" fontId="4" fillId="0" borderId="2" xfId="0" applyNumberFormat="1" applyFont="1" applyBorder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49" fontId="0" fillId="0" borderId="2" xfId="0" applyNumberFormat="1" applyBorder="1"/>
    <xf numFmtId="44" fontId="0" fillId="0" borderId="2" xfId="1" applyFont="1" applyBorder="1"/>
    <xf numFmtId="44" fontId="0" fillId="0" borderId="2" xfId="0" applyNumberFormat="1" applyBorder="1"/>
    <xf numFmtId="44" fontId="0" fillId="0" borderId="2" xfId="0" applyNumberFormat="1" applyFill="1" applyBorder="1"/>
    <xf numFmtId="44" fontId="0" fillId="0" borderId="2" xfId="1" applyFont="1" applyFill="1" applyBorder="1"/>
    <xf numFmtId="44" fontId="3" fillId="0" borderId="2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topLeftCell="B1" zoomScaleNormal="100" workbookViewId="0">
      <selection activeCell="D14" sqref="D14"/>
    </sheetView>
  </sheetViews>
  <sheetFormatPr defaultRowHeight="15" x14ac:dyDescent="0.25"/>
  <cols>
    <col min="1" max="1" width="0" hidden="1" customWidth="1"/>
    <col min="2" max="2" width="40.85546875" customWidth="1"/>
    <col min="3" max="3" width="6.140625" customWidth="1"/>
    <col min="4" max="4" width="16.5703125" customWidth="1"/>
    <col min="5" max="16384" width="9.140625" style="3"/>
  </cols>
  <sheetData>
    <row r="1" spans="1:4" ht="30" x14ac:dyDescent="0.25">
      <c r="A1" s="1"/>
      <c r="B1" s="10"/>
      <c r="C1" s="10"/>
      <c r="D1" s="11" t="s">
        <v>171</v>
      </c>
    </row>
    <row r="2" spans="1:4" ht="16.5" customHeight="1" x14ac:dyDescent="0.25">
      <c r="A2" s="3"/>
      <c r="B2" s="7" t="s">
        <v>158</v>
      </c>
      <c r="C2" s="10"/>
      <c r="D2" s="12"/>
    </row>
    <row r="3" spans="1:4" x14ac:dyDescent="0.25">
      <c r="A3" t="s">
        <v>83</v>
      </c>
      <c r="B3" s="13" t="s">
        <v>0</v>
      </c>
      <c r="C3" s="10"/>
      <c r="D3" s="10"/>
    </row>
    <row r="4" spans="1:4" x14ac:dyDescent="0.25">
      <c r="A4" t="s">
        <v>84</v>
      </c>
      <c r="B4" s="13" t="s">
        <v>1</v>
      </c>
      <c r="C4" s="10"/>
      <c r="D4" s="14">
        <v>225410</v>
      </c>
    </row>
    <row r="5" spans="1:4" x14ac:dyDescent="0.25">
      <c r="A5" t="s">
        <v>85</v>
      </c>
      <c r="B5" s="13" t="s">
        <v>2</v>
      </c>
      <c r="C5" s="10"/>
      <c r="D5" s="14">
        <v>-151024.70000000001</v>
      </c>
    </row>
    <row r="6" spans="1:4" x14ac:dyDescent="0.25">
      <c r="A6" s="2" t="s">
        <v>3</v>
      </c>
      <c r="B6" s="13" t="s">
        <v>3</v>
      </c>
      <c r="C6" s="10"/>
      <c r="D6" s="14">
        <f>SUM(D4:D5)</f>
        <v>74385.299999999988</v>
      </c>
    </row>
    <row r="7" spans="1:4" x14ac:dyDescent="0.25">
      <c r="A7" s="2"/>
      <c r="B7" s="13"/>
      <c r="C7" s="10"/>
      <c r="D7" s="14"/>
    </row>
    <row r="8" spans="1:4" x14ac:dyDescent="0.25">
      <c r="A8" t="s">
        <v>86</v>
      </c>
      <c r="B8" s="13" t="s">
        <v>155</v>
      </c>
      <c r="C8" s="10"/>
      <c r="D8" s="10"/>
    </row>
    <row r="9" spans="1:4" x14ac:dyDescent="0.25">
      <c r="A9" t="s">
        <v>87</v>
      </c>
      <c r="B9" s="13" t="s">
        <v>4</v>
      </c>
      <c r="C9" s="10"/>
      <c r="D9" s="14">
        <v>5000</v>
      </c>
    </row>
    <row r="10" spans="1:4" x14ac:dyDescent="0.25">
      <c r="A10" t="s">
        <v>88</v>
      </c>
      <c r="B10" s="13" t="s">
        <v>5</v>
      </c>
      <c r="C10" s="10"/>
      <c r="D10" s="14">
        <v>750</v>
      </c>
    </row>
    <row r="11" spans="1:4" x14ac:dyDescent="0.25">
      <c r="A11" t="s">
        <v>86</v>
      </c>
      <c r="B11" s="13" t="s">
        <v>156</v>
      </c>
      <c r="C11" s="10"/>
      <c r="D11" s="14">
        <v>1000</v>
      </c>
    </row>
    <row r="12" spans="1:4" x14ac:dyDescent="0.25">
      <c r="A12" t="s">
        <v>89</v>
      </c>
      <c r="B12" s="13" t="s">
        <v>159</v>
      </c>
      <c r="C12" s="10"/>
      <c r="D12" s="15">
        <f>SUM(D9:D11)</f>
        <v>6750</v>
      </c>
    </row>
    <row r="13" spans="1:4" x14ac:dyDescent="0.25">
      <c r="B13" s="13"/>
      <c r="C13" s="10"/>
      <c r="D13" s="15"/>
    </row>
    <row r="14" spans="1:4" x14ac:dyDescent="0.25">
      <c r="A14" t="s">
        <v>90</v>
      </c>
      <c r="B14" s="13" t="s">
        <v>6</v>
      </c>
      <c r="C14" s="10"/>
      <c r="D14" s="10"/>
    </row>
    <row r="15" spans="1:4" x14ac:dyDescent="0.25">
      <c r="A15" t="s">
        <v>91</v>
      </c>
      <c r="B15" s="13" t="s">
        <v>7</v>
      </c>
      <c r="C15" s="10"/>
      <c r="D15" s="16">
        <v>104040</v>
      </c>
    </row>
    <row r="16" spans="1:4" x14ac:dyDescent="0.25">
      <c r="A16" t="s">
        <v>92</v>
      </c>
      <c r="B16" s="13" t="s">
        <v>8</v>
      </c>
      <c r="C16" s="10"/>
      <c r="D16" s="15">
        <v>52600</v>
      </c>
    </row>
    <row r="17" spans="1:4" x14ac:dyDescent="0.25">
      <c r="B17" s="13" t="s">
        <v>160</v>
      </c>
      <c r="C17" s="10"/>
      <c r="D17" s="15">
        <v>38894.050000000003</v>
      </c>
    </row>
    <row r="18" spans="1:4" x14ac:dyDescent="0.25">
      <c r="A18" t="s">
        <v>93</v>
      </c>
      <c r="B18" s="13" t="s">
        <v>9</v>
      </c>
      <c r="C18" s="10"/>
      <c r="D18" s="15">
        <v>36288</v>
      </c>
    </row>
    <row r="19" spans="1:4" x14ac:dyDescent="0.25">
      <c r="A19" s="2" t="s">
        <v>10</v>
      </c>
      <c r="B19" s="13" t="s">
        <v>10</v>
      </c>
      <c r="C19" s="10"/>
      <c r="D19" s="15">
        <f>SUM(D15:D18)</f>
        <v>231822.05</v>
      </c>
    </row>
    <row r="20" spans="1:4" x14ac:dyDescent="0.25">
      <c r="A20" s="2"/>
      <c r="B20" s="13"/>
      <c r="C20" s="10"/>
      <c r="D20" s="15"/>
    </row>
    <row r="21" spans="1:4" x14ac:dyDescent="0.25">
      <c r="A21" t="s">
        <v>94</v>
      </c>
      <c r="B21" s="13" t="s">
        <v>11</v>
      </c>
      <c r="C21" s="10"/>
      <c r="D21" s="10"/>
    </row>
    <row r="22" spans="1:4" x14ac:dyDescent="0.25">
      <c r="A22" t="s">
        <v>95</v>
      </c>
      <c r="B22" s="13" t="s">
        <v>12</v>
      </c>
      <c r="C22" s="10"/>
      <c r="D22" s="15">
        <v>0</v>
      </c>
    </row>
    <row r="23" spans="1:4" x14ac:dyDescent="0.25">
      <c r="A23" t="s">
        <v>96</v>
      </c>
      <c r="B23" s="13" t="s">
        <v>13</v>
      </c>
      <c r="C23" s="10"/>
      <c r="D23" s="15">
        <v>53000</v>
      </c>
    </row>
    <row r="24" spans="1:4" x14ac:dyDescent="0.25">
      <c r="A24" s="2" t="s">
        <v>14</v>
      </c>
      <c r="B24" s="13" t="s">
        <v>14</v>
      </c>
      <c r="C24" s="10"/>
      <c r="D24" s="15">
        <f>SUM(D22:D23)</f>
        <v>53000</v>
      </c>
    </row>
    <row r="25" spans="1:4" x14ac:dyDescent="0.25">
      <c r="A25" s="2"/>
      <c r="B25" s="13"/>
      <c r="C25" s="10"/>
      <c r="D25" s="16"/>
    </row>
    <row r="26" spans="1:4" x14ac:dyDescent="0.25">
      <c r="A26" t="s">
        <v>97</v>
      </c>
      <c r="B26" s="13" t="s">
        <v>15</v>
      </c>
      <c r="C26" s="10"/>
      <c r="D26" s="14">
        <v>1000</v>
      </c>
    </row>
    <row r="27" spans="1:4" x14ac:dyDescent="0.25">
      <c r="A27" t="s">
        <v>98</v>
      </c>
      <c r="B27" s="13" t="s">
        <v>16</v>
      </c>
      <c r="C27" s="10"/>
      <c r="D27" s="14">
        <v>5000</v>
      </c>
    </row>
    <row r="28" spans="1:4" x14ac:dyDescent="0.25">
      <c r="A28" t="s">
        <v>99</v>
      </c>
      <c r="B28" s="13" t="s">
        <v>17</v>
      </c>
      <c r="C28" s="10"/>
      <c r="D28" s="17">
        <v>2500</v>
      </c>
    </row>
    <row r="29" spans="1:4" x14ac:dyDescent="0.25">
      <c r="B29" s="13" t="s">
        <v>162</v>
      </c>
      <c r="C29" s="10"/>
      <c r="D29" s="17">
        <v>7500</v>
      </c>
    </row>
    <row r="30" spans="1:4" x14ac:dyDescent="0.25">
      <c r="A30" s="4" t="s">
        <v>154</v>
      </c>
      <c r="B30" s="13" t="s">
        <v>153</v>
      </c>
      <c r="C30" s="10"/>
      <c r="D30" s="14">
        <v>250</v>
      </c>
    </row>
    <row r="31" spans="1:4" x14ac:dyDescent="0.25">
      <c r="A31" t="s">
        <v>100</v>
      </c>
      <c r="B31" s="13" t="s">
        <v>18</v>
      </c>
      <c r="C31" s="10"/>
      <c r="D31" s="14">
        <v>6000</v>
      </c>
    </row>
    <row r="32" spans="1:4" x14ac:dyDescent="0.25">
      <c r="A32" s="2" t="s">
        <v>19</v>
      </c>
      <c r="B32" s="13" t="s">
        <v>19</v>
      </c>
      <c r="C32" s="10"/>
      <c r="D32" s="14">
        <f>SUM(D26:D31)</f>
        <v>22250</v>
      </c>
    </row>
    <row r="33" spans="1:4" x14ac:dyDescent="0.25">
      <c r="A33" s="2"/>
      <c r="B33" s="13"/>
      <c r="C33" s="10"/>
      <c r="D33" s="14"/>
    </row>
    <row r="34" spans="1:4" x14ac:dyDescent="0.25">
      <c r="A34" t="s">
        <v>101</v>
      </c>
      <c r="B34" s="13" t="s">
        <v>20</v>
      </c>
      <c r="C34" s="10"/>
      <c r="D34" s="10"/>
    </row>
    <row r="35" spans="1:4" x14ac:dyDescent="0.25">
      <c r="B35" s="13" t="s">
        <v>165</v>
      </c>
      <c r="C35" s="10"/>
      <c r="D35" s="14">
        <v>1500</v>
      </c>
    </row>
    <row r="36" spans="1:4" x14ac:dyDescent="0.25">
      <c r="A36" t="s">
        <v>102</v>
      </c>
      <c r="B36" s="13" t="s">
        <v>164</v>
      </c>
      <c r="C36" s="10"/>
      <c r="D36" s="14">
        <v>55000</v>
      </c>
    </row>
    <row r="37" spans="1:4" x14ac:dyDescent="0.25">
      <c r="A37" t="s">
        <v>103</v>
      </c>
      <c r="B37" s="13" t="s">
        <v>21</v>
      </c>
      <c r="C37" s="10"/>
      <c r="D37" s="14">
        <v>0</v>
      </c>
    </row>
    <row r="38" spans="1:4" x14ac:dyDescent="0.25">
      <c r="A38" t="s">
        <v>104</v>
      </c>
      <c r="B38" s="13" t="s">
        <v>163</v>
      </c>
      <c r="C38" s="10"/>
      <c r="D38" s="14">
        <v>23000</v>
      </c>
    </row>
    <row r="39" spans="1:4" x14ac:dyDescent="0.25">
      <c r="B39" s="13" t="s">
        <v>152</v>
      </c>
      <c r="C39" s="10"/>
      <c r="D39" s="14">
        <v>7500</v>
      </c>
    </row>
    <row r="40" spans="1:4" x14ac:dyDescent="0.25">
      <c r="B40" s="13" t="s">
        <v>166</v>
      </c>
      <c r="C40" s="10"/>
      <c r="D40" s="14">
        <v>1250</v>
      </c>
    </row>
    <row r="41" spans="1:4" x14ac:dyDescent="0.25">
      <c r="A41" s="2" t="s">
        <v>22</v>
      </c>
      <c r="B41" s="13" t="s">
        <v>22</v>
      </c>
      <c r="C41" s="10"/>
      <c r="D41" s="15">
        <f>SUM(D35:D40)</f>
        <v>88250</v>
      </c>
    </row>
    <row r="42" spans="1:4" x14ac:dyDescent="0.25">
      <c r="A42" s="2"/>
      <c r="B42" s="13"/>
      <c r="C42" s="10"/>
      <c r="D42" s="15"/>
    </row>
    <row r="43" spans="1:4" x14ac:dyDescent="0.25">
      <c r="A43" t="s">
        <v>105</v>
      </c>
      <c r="B43" s="13" t="s">
        <v>23</v>
      </c>
      <c r="C43" s="10"/>
      <c r="D43" s="10"/>
    </row>
    <row r="44" spans="1:4" x14ac:dyDescent="0.25">
      <c r="A44" t="s">
        <v>106</v>
      </c>
      <c r="B44" s="13" t="s">
        <v>24</v>
      </c>
      <c r="C44" s="10"/>
      <c r="D44" s="16">
        <v>21000</v>
      </c>
    </row>
    <row r="45" spans="1:4" x14ac:dyDescent="0.25">
      <c r="A45" t="s">
        <v>105</v>
      </c>
      <c r="B45" s="13" t="s">
        <v>25</v>
      </c>
      <c r="C45" s="10"/>
      <c r="D45" s="16">
        <v>30000</v>
      </c>
    </row>
    <row r="46" spans="1:4" x14ac:dyDescent="0.25">
      <c r="A46" s="2" t="s">
        <v>26</v>
      </c>
      <c r="B46" s="13" t="s">
        <v>26</v>
      </c>
      <c r="C46" s="10"/>
      <c r="D46" s="15">
        <f>SUM(D44:D45)</f>
        <v>51000</v>
      </c>
    </row>
    <row r="47" spans="1:4" x14ac:dyDescent="0.25">
      <c r="A47" s="2" t="s">
        <v>27</v>
      </c>
      <c r="B47" s="13" t="s">
        <v>27</v>
      </c>
      <c r="C47" s="10"/>
      <c r="D47" s="18">
        <f>SUM(D46, D41, D32,D24, D19, D12, D6)</f>
        <v>527457.35</v>
      </c>
    </row>
    <row r="48" spans="1:4" x14ac:dyDescent="0.25">
      <c r="A48" t="s">
        <v>107</v>
      </c>
      <c r="B48" s="13"/>
      <c r="C48" s="10"/>
      <c r="D48" s="10"/>
    </row>
    <row r="49" spans="1:4" x14ac:dyDescent="0.25">
      <c r="B49" s="13"/>
      <c r="C49" s="10"/>
      <c r="D49" s="15"/>
    </row>
    <row r="50" spans="1:4" x14ac:dyDescent="0.25">
      <c r="A50" t="s">
        <v>107</v>
      </c>
      <c r="B50" s="6" t="s">
        <v>157</v>
      </c>
      <c r="C50" s="10"/>
      <c r="D50" s="10"/>
    </row>
    <row r="51" spans="1:4" x14ac:dyDescent="0.25">
      <c r="A51" t="s">
        <v>108</v>
      </c>
      <c r="B51" s="13" t="s">
        <v>28</v>
      </c>
      <c r="C51" s="10"/>
      <c r="D51" s="10"/>
    </row>
    <row r="52" spans="1:4" x14ac:dyDescent="0.25">
      <c r="A52" t="s">
        <v>109</v>
      </c>
      <c r="B52" s="13" t="s">
        <v>29</v>
      </c>
      <c r="C52" s="10"/>
      <c r="D52" s="17">
        <v>168196.53</v>
      </c>
    </row>
    <row r="53" spans="1:4" x14ac:dyDescent="0.25">
      <c r="A53" t="s">
        <v>109</v>
      </c>
      <c r="B53" s="13" t="s">
        <v>30</v>
      </c>
      <c r="C53" s="10"/>
      <c r="D53" s="17">
        <v>166205.75</v>
      </c>
    </row>
    <row r="54" spans="1:4" x14ac:dyDescent="0.25">
      <c r="A54" t="s">
        <v>110</v>
      </c>
      <c r="B54" s="13" t="s">
        <v>31</v>
      </c>
      <c r="C54" s="10"/>
      <c r="D54" s="17">
        <v>25544.1</v>
      </c>
    </row>
    <row r="55" spans="1:4" x14ac:dyDescent="0.25">
      <c r="B55" s="13" t="s">
        <v>161</v>
      </c>
      <c r="C55" s="10"/>
      <c r="D55" s="17">
        <v>0</v>
      </c>
    </row>
    <row r="56" spans="1:4" x14ac:dyDescent="0.25">
      <c r="A56" t="s">
        <v>111</v>
      </c>
      <c r="B56" s="13" t="s">
        <v>32</v>
      </c>
      <c r="C56" s="10"/>
      <c r="D56" s="14">
        <v>2000</v>
      </c>
    </row>
    <row r="57" spans="1:4" x14ac:dyDescent="0.25">
      <c r="A57" t="s">
        <v>112</v>
      </c>
      <c r="B57" s="13" t="s">
        <v>33</v>
      </c>
      <c r="C57" s="10"/>
      <c r="D57" s="14">
        <v>5837.01</v>
      </c>
    </row>
    <row r="58" spans="1:4" x14ac:dyDescent="0.25">
      <c r="A58" t="s">
        <v>113</v>
      </c>
      <c r="B58" s="13" t="s">
        <v>34</v>
      </c>
      <c r="C58" s="10"/>
      <c r="D58" s="14">
        <v>0</v>
      </c>
    </row>
    <row r="59" spans="1:4" x14ac:dyDescent="0.25">
      <c r="A59" s="2" t="s">
        <v>35</v>
      </c>
      <c r="B59" s="13" t="s">
        <v>35</v>
      </c>
      <c r="C59" s="10"/>
      <c r="D59" s="14">
        <f>SUM(D56:D58)</f>
        <v>7837.01</v>
      </c>
    </row>
    <row r="60" spans="1:4" x14ac:dyDescent="0.25">
      <c r="A60" s="2" t="s">
        <v>36</v>
      </c>
      <c r="B60" s="13" t="s">
        <v>36</v>
      </c>
      <c r="C60" s="10"/>
      <c r="D60" s="14">
        <f>SUM(D59, D55,D52:D54)</f>
        <v>367783.39</v>
      </c>
    </row>
    <row r="61" spans="1:4" x14ac:dyDescent="0.25">
      <c r="A61" s="2"/>
      <c r="B61" s="13"/>
      <c r="C61" s="10"/>
      <c r="D61" s="14"/>
    </row>
    <row r="62" spans="1:4" x14ac:dyDescent="0.25">
      <c r="A62" t="s">
        <v>114</v>
      </c>
      <c r="B62" s="13" t="s">
        <v>37</v>
      </c>
      <c r="C62" s="10"/>
      <c r="D62" s="14">
        <v>500</v>
      </c>
    </row>
    <row r="63" spans="1:4" x14ac:dyDescent="0.25">
      <c r="A63" t="s">
        <v>115</v>
      </c>
      <c r="B63" s="13" t="s">
        <v>38</v>
      </c>
      <c r="C63" s="10"/>
      <c r="D63" s="14">
        <v>5000</v>
      </c>
    </row>
    <row r="64" spans="1:4" x14ac:dyDescent="0.25">
      <c r="A64" t="s">
        <v>116</v>
      </c>
      <c r="B64" s="13" t="s">
        <v>39</v>
      </c>
      <c r="C64" s="10"/>
      <c r="D64" s="14">
        <v>500</v>
      </c>
    </row>
    <row r="65" spans="1:4" x14ac:dyDescent="0.25">
      <c r="A65" t="s">
        <v>117</v>
      </c>
      <c r="B65" s="13" t="s">
        <v>40</v>
      </c>
      <c r="C65" s="10"/>
      <c r="D65" s="14">
        <v>250</v>
      </c>
    </row>
    <row r="66" spans="1:4" x14ac:dyDescent="0.25">
      <c r="B66" s="13"/>
      <c r="C66" s="10"/>
      <c r="D66" s="14"/>
    </row>
    <row r="67" spans="1:4" x14ac:dyDescent="0.25">
      <c r="A67" t="s">
        <v>118</v>
      </c>
      <c r="B67" s="13" t="s">
        <v>41</v>
      </c>
      <c r="C67" s="10"/>
      <c r="D67" s="14">
        <v>44560</v>
      </c>
    </row>
    <row r="68" spans="1:4" x14ac:dyDescent="0.25">
      <c r="A68" t="s">
        <v>119</v>
      </c>
      <c r="B68" s="13" t="s">
        <v>42</v>
      </c>
      <c r="C68" s="10"/>
      <c r="D68" s="14">
        <v>650</v>
      </c>
    </row>
    <row r="69" spans="1:4" x14ac:dyDescent="0.25">
      <c r="A69" s="2" t="s">
        <v>43</v>
      </c>
      <c r="B69" s="13" t="s">
        <v>43</v>
      </c>
      <c r="C69" s="10"/>
      <c r="D69" s="16">
        <f>SUM(D67:D68)</f>
        <v>45210</v>
      </c>
    </row>
    <row r="70" spans="1:4" x14ac:dyDescent="0.25">
      <c r="A70" s="2"/>
      <c r="B70" s="13"/>
      <c r="C70" s="10"/>
      <c r="D70" s="16"/>
    </row>
    <row r="71" spans="1:4" x14ac:dyDescent="0.25">
      <c r="A71" t="s">
        <v>120</v>
      </c>
      <c r="B71" s="13" t="s">
        <v>44</v>
      </c>
      <c r="C71" s="10"/>
      <c r="D71" s="15">
        <v>3200</v>
      </c>
    </row>
    <row r="72" spans="1:4" x14ac:dyDescent="0.25">
      <c r="A72" t="s">
        <v>121</v>
      </c>
      <c r="B72" s="13" t="s">
        <v>45</v>
      </c>
      <c r="C72" s="10"/>
      <c r="D72" s="15">
        <v>1600</v>
      </c>
    </row>
    <row r="73" spans="1:4" x14ac:dyDescent="0.25">
      <c r="A73" t="s">
        <v>122</v>
      </c>
      <c r="B73" s="13" t="s">
        <v>46</v>
      </c>
      <c r="C73" s="10"/>
      <c r="D73" s="15">
        <v>5000</v>
      </c>
    </row>
    <row r="74" spans="1:4" x14ac:dyDescent="0.25">
      <c r="A74" t="s">
        <v>123</v>
      </c>
      <c r="B74" s="13" t="s">
        <v>47</v>
      </c>
      <c r="C74" s="10"/>
      <c r="D74" s="15">
        <v>750</v>
      </c>
    </row>
    <row r="75" spans="1:4" x14ac:dyDescent="0.25">
      <c r="A75" t="s">
        <v>124</v>
      </c>
      <c r="B75" s="13" t="s">
        <v>48</v>
      </c>
      <c r="C75" s="10"/>
      <c r="D75" s="10"/>
    </row>
    <row r="76" spans="1:4" x14ac:dyDescent="0.25">
      <c r="A76" t="s">
        <v>125</v>
      </c>
      <c r="B76" s="13" t="s">
        <v>49</v>
      </c>
      <c r="C76" s="10"/>
      <c r="D76" s="15">
        <v>5500</v>
      </c>
    </row>
    <row r="77" spans="1:4" x14ac:dyDescent="0.25">
      <c r="A77" t="s">
        <v>126</v>
      </c>
      <c r="B77" s="13" t="s">
        <v>50</v>
      </c>
      <c r="C77" s="10"/>
      <c r="D77" s="15">
        <v>2400</v>
      </c>
    </row>
    <row r="78" spans="1:4" x14ac:dyDescent="0.25">
      <c r="A78" t="s">
        <v>127</v>
      </c>
      <c r="B78" s="13" t="s">
        <v>51</v>
      </c>
      <c r="C78" s="10"/>
      <c r="D78" s="15">
        <v>500</v>
      </c>
    </row>
    <row r="79" spans="1:4" x14ac:dyDescent="0.25">
      <c r="A79" t="s">
        <v>128</v>
      </c>
      <c r="B79" s="13" t="s">
        <v>52</v>
      </c>
      <c r="C79" s="10"/>
      <c r="D79" s="15">
        <v>3300</v>
      </c>
    </row>
    <row r="80" spans="1:4" x14ac:dyDescent="0.25">
      <c r="A80" t="s">
        <v>124</v>
      </c>
      <c r="B80" s="13" t="s">
        <v>53</v>
      </c>
      <c r="C80" s="10"/>
      <c r="D80" s="15">
        <v>150</v>
      </c>
    </row>
    <row r="81" spans="1:4" x14ac:dyDescent="0.25">
      <c r="A81" s="2" t="s">
        <v>54</v>
      </c>
      <c r="B81" s="13" t="s">
        <v>54</v>
      </c>
      <c r="C81" s="10"/>
      <c r="D81" s="15">
        <f>SUM(D76:D80)</f>
        <v>11850</v>
      </c>
    </row>
    <row r="82" spans="1:4" x14ac:dyDescent="0.25">
      <c r="A82" s="2"/>
      <c r="B82" s="13"/>
      <c r="C82" s="10"/>
      <c r="D82" s="15"/>
    </row>
    <row r="83" spans="1:4" x14ac:dyDescent="0.25">
      <c r="A83" t="s">
        <v>129</v>
      </c>
      <c r="B83" s="13" t="s">
        <v>55</v>
      </c>
      <c r="C83" s="10"/>
      <c r="D83" s="15">
        <v>9240</v>
      </c>
    </row>
    <row r="84" spans="1:4" x14ac:dyDescent="0.25">
      <c r="A84" t="s">
        <v>130</v>
      </c>
      <c r="B84" s="13" t="s">
        <v>56</v>
      </c>
      <c r="C84" s="10"/>
      <c r="D84" s="15">
        <v>500</v>
      </c>
    </row>
    <row r="85" spans="1:4" x14ac:dyDescent="0.25">
      <c r="B85" s="13"/>
      <c r="C85" s="10"/>
      <c r="D85" s="15"/>
    </row>
    <row r="86" spans="1:4" x14ac:dyDescent="0.25">
      <c r="A86" t="s">
        <v>131</v>
      </c>
      <c r="B86" s="13" t="s">
        <v>57</v>
      </c>
      <c r="C86" s="10"/>
      <c r="D86" s="10"/>
    </row>
    <row r="87" spans="1:4" x14ac:dyDescent="0.25">
      <c r="A87" t="s">
        <v>132</v>
      </c>
      <c r="B87" s="13" t="s">
        <v>58</v>
      </c>
      <c r="C87" s="10"/>
      <c r="D87" s="15">
        <v>0</v>
      </c>
    </row>
    <row r="88" spans="1:4" x14ac:dyDescent="0.25">
      <c r="A88" t="s">
        <v>133</v>
      </c>
      <c r="B88" s="13" t="s">
        <v>59</v>
      </c>
      <c r="C88" s="10"/>
      <c r="D88" s="15">
        <v>4103</v>
      </c>
    </row>
    <row r="89" spans="1:4" x14ac:dyDescent="0.25">
      <c r="A89" t="s">
        <v>134</v>
      </c>
      <c r="B89" s="13" t="s">
        <v>60</v>
      </c>
      <c r="C89" s="10"/>
      <c r="D89" s="15">
        <v>1655.5</v>
      </c>
    </row>
    <row r="90" spans="1:4" x14ac:dyDescent="0.25">
      <c r="A90" t="s">
        <v>135</v>
      </c>
      <c r="B90" s="13" t="s">
        <v>61</v>
      </c>
      <c r="C90" s="10"/>
      <c r="D90" s="15">
        <v>1320</v>
      </c>
    </row>
    <row r="91" spans="1:4" x14ac:dyDescent="0.25">
      <c r="A91" s="2" t="s">
        <v>62</v>
      </c>
      <c r="B91" s="13" t="s">
        <v>62</v>
      </c>
      <c r="C91" s="10"/>
      <c r="D91" s="15">
        <f>SUM(D87:D90)</f>
        <v>7078.5</v>
      </c>
    </row>
    <row r="92" spans="1:4" x14ac:dyDescent="0.25">
      <c r="A92" s="2"/>
      <c r="B92" s="13"/>
      <c r="C92" s="10"/>
      <c r="D92" s="15"/>
    </row>
    <row r="93" spans="1:4" x14ac:dyDescent="0.25">
      <c r="A93" t="s">
        <v>136</v>
      </c>
      <c r="B93" s="13" t="s">
        <v>63</v>
      </c>
      <c r="C93" s="10"/>
      <c r="D93" s="10"/>
    </row>
    <row r="94" spans="1:4" x14ac:dyDescent="0.25">
      <c r="A94" t="s">
        <v>137</v>
      </c>
      <c r="B94" s="13" t="s">
        <v>64</v>
      </c>
      <c r="C94" s="10"/>
      <c r="D94" s="15">
        <v>3900</v>
      </c>
    </row>
    <row r="95" spans="1:4" x14ac:dyDescent="0.25">
      <c r="A95" t="s">
        <v>138</v>
      </c>
      <c r="B95" s="13" t="s">
        <v>65</v>
      </c>
      <c r="C95" s="10"/>
      <c r="D95" s="15">
        <v>3500</v>
      </c>
    </row>
    <row r="96" spans="1:4" x14ac:dyDescent="0.25">
      <c r="A96" t="s">
        <v>136</v>
      </c>
      <c r="B96" s="13" t="s">
        <v>66</v>
      </c>
      <c r="C96" s="10"/>
      <c r="D96" s="16">
        <v>15000</v>
      </c>
    </row>
    <row r="97" spans="1:4" x14ac:dyDescent="0.25">
      <c r="A97" s="2" t="s">
        <v>67</v>
      </c>
      <c r="B97" s="13" t="s">
        <v>67</v>
      </c>
      <c r="C97" s="10"/>
      <c r="D97" s="15">
        <f>SUM(D94:D96)</f>
        <v>22400</v>
      </c>
    </row>
    <row r="98" spans="1:4" x14ac:dyDescent="0.25">
      <c r="A98" s="2"/>
      <c r="B98" s="13"/>
      <c r="C98" s="10"/>
      <c r="D98" s="15"/>
    </row>
    <row r="99" spans="1:4" x14ac:dyDescent="0.25">
      <c r="A99" t="s">
        <v>139</v>
      </c>
      <c r="B99" s="13" t="s">
        <v>68</v>
      </c>
      <c r="C99" s="10"/>
      <c r="D99" s="15">
        <v>1500</v>
      </c>
    </row>
    <row r="100" spans="1:4" x14ac:dyDescent="0.25">
      <c r="A100" t="s">
        <v>140</v>
      </c>
      <c r="B100" s="13" t="s">
        <v>69</v>
      </c>
      <c r="C100" s="10"/>
      <c r="D100" s="15">
        <v>8000</v>
      </c>
    </row>
    <row r="101" spans="1:4" x14ac:dyDescent="0.25">
      <c r="A101" t="s">
        <v>141</v>
      </c>
      <c r="B101" s="13" t="s">
        <v>70</v>
      </c>
      <c r="C101" s="10"/>
      <c r="D101" s="15">
        <v>500</v>
      </c>
    </row>
    <row r="102" spans="1:4" x14ac:dyDescent="0.25">
      <c r="A102" t="s">
        <v>142</v>
      </c>
      <c r="B102" s="13" t="s">
        <v>71</v>
      </c>
      <c r="C102" s="10"/>
      <c r="D102" s="15">
        <v>500</v>
      </c>
    </row>
    <row r="103" spans="1:4" x14ac:dyDescent="0.25">
      <c r="A103" t="s">
        <v>143</v>
      </c>
      <c r="B103" s="13" t="s">
        <v>72</v>
      </c>
      <c r="C103" s="10"/>
      <c r="D103" s="15">
        <v>4500</v>
      </c>
    </row>
    <row r="104" spans="1:4" x14ac:dyDescent="0.25">
      <c r="A104" t="s">
        <v>144</v>
      </c>
      <c r="B104" s="13" t="s">
        <v>73</v>
      </c>
      <c r="C104" s="10"/>
      <c r="D104" s="15">
        <v>650</v>
      </c>
    </row>
    <row r="105" spans="1:4" x14ac:dyDescent="0.25">
      <c r="B105" s="13"/>
      <c r="C105" s="10"/>
      <c r="D105" s="15"/>
    </row>
    <row r="106" spans="1:4" x14ac:dyDescent="0.25">
      <c r="A106" t="s">
        <v>145</v>
      </c>
      <c r="B106" s="13" t="s">
        <v>74</v>
      </c>
      <c r="C106" s="10"/>
      <c r="D106" s="10"/>
    </row>
    <row r="107" spans="1:4" x14ac:dyDescent="0.25">
      <c r="A107" t="s">
        <v>146</v>
      </c>
      <c r="B107" s="13" t="s">
        <v>167</v>
      </c>
      <c r="C107" s="10"/>
      <c r="D107" s="15">
        <v>10000</v>
      </c>
    </row>
    <row r="108" spans="1:4" x14ac:dyDescent="0.25">
      <c r="A108" t="s">
        <v>147</v>
      </c>
      <c r="B108" s="13" t="s">
        <v>75</v>
      </c>
      <c r="C108" s="10"/>
      <c r="D108" s="15">
        <v>150</v>
      </c>
    </row>
    <row r="109" spans="1:4" x14ac:dyDescent="0.25">
      <c r="A109" t="s">
        <v>148</v>
      </c>
      <c r="B109" s="13" t="s">
        <v>168</v>
      </c>
      <c r="C109" s="10"/>
      <c r="D109" s="15">
        <v>13000</v>
      </c>
    </row>
    <row r="110" spans="1:4" x14ac:dyDescent="0.25">
      <c r="A110" t="s">
        <v>145</v>
      </c>
      <c r="B110" s="13" t="s">
        <v>76</v>
      </c>
      <c r="C110" s="10"/>
      <c r="D110" s="15">
        <v>500</v>
      </c>
    </row>
    <row r="111" spans="1:4" x14ac:dyDescent="0.25">
      <c r="A111" s="2" t="s">
        <v>77</v>
      </c>
      <c r="B111" s="13" t="s">
        <v>77</v>
      </c>
      <c r="C111" s="10"/>
      <c r="D111" s="15">
        <f>SUM(D107:D110)</f>
        <v>23650</v>
      </c>
    </row>
    <row r="112" spans="1:4" x14ac:dyDescent="0.25">
      <c r="A112" s="2"/>
      <c r="B112" s="13"/>
      <c r="C112" s="10"/>
      <c r="D112" s="15"/>
    </row>
    <row r="113" spans="1:4" x14ac:dyDescent="0.25">
      <c r="A113" s="2"/>
      <c r="B113" s="13" t="s">
        <v>169</v>
      </c>
      <c r="C113" s="10"/>
      <c r="D113" s="15">
        <v>2000</v>
      </c>
    </row>
    <row r="114" spans="1:4" x14ac:dyDescent="0.25">
      <c r="A114" t="s">
        <v>149</v>
      </c>
      <c r="B114" s="13" t="s">
        <v>78</v>
      </c>
      <c r="C114" s="10"/>
      <c r="D114" s="15">
        <v>200</v>
      </c>
    </row>
    <row r="115" spans="1:4" x14ac:dyDescent="0.25">
      <c r="B115" s="13" t="s">
        <v>170</v>
      </c>
      <c r="C115" s="10"/>
      <c r="D115" s="15">
        <v>1500</v>
      </c>
    </row>
    <row r="116" spans="1:4" x14ac:dyDescent="0.25">
      <c r="A116" t="s">
        <v>150</v>
      </c>
      <c r="B116" s="13" t="s">
        <v>79</v>
      </c>
      <c r="C116" s="10"/>
      <c r="D116" s="15">
        <v>1200</v>
      </c>
    </row>
    <row r="117" spans="1:4" x14ac:dyDescent="0.25">
      <c r="A117" t="s">
        <v>151</v>
      </c>
      <c r="B117" s="13" t="s">
        <v>80</v>
      </c>
      <c r="C117" s="10"/>
      <c r="D117" s="15">
        <v>1177.08</v>
      </c>
    </row>
    <row r="118" spans="1:4" x14ac:dyDescent="0.25">
      <c r="A118" s="2" t="s">
        <v>81</v>
      </c>
      <c r="B118" s="13" t="s">
        <v>81</v>
      </c>
      <c r="C118" s="10"/>
      <c r="D118" s="8">
        <f>SUM(D114:D117, D111, D99:D104, D97, D91, D83:D84, D81, D69, D62:D65, D60,D71:D74,D113)</f>
        <v>526238.97</v>
      </c>
    </row>
    <row r="119" spans="1:4" x14ac:dyDescent="0.25">
      <c r="A119" s="2"/>
      <c r="B119" s="13"/>
      <c r="C119" s="10"/>
      <c r="D119" s="8"/>
    </row>
    <row r="120" spans="1:4" x14ac:dyDescent="0.25">
      <c r="A120" s="2" t="s">
        <v>82</v>
      </c>
      <c r="B120" s="13" t="s">
        <v>82</v>
      </c>
      <c r="C120" s="10"/>
      <c r="D120" s="9">
        <f>D47-D118</f>
        <v>1218.3800000000047</v>
      </c>
    </row>
    <row r="121" spans="1:4" x14ac:dyDescent="0.25">
      <c r="A121" t="s">
        <v>107</v>
      </c>
      <c r="B121" s="10"/>
      <c r="C121" s="10"/>
      <c r="D121" s="10"/>
    </row>
    <row r="122" spans="1:4" x14ac:dyDescent="0.25">
      <c r="B122" s="10"/>
      <c r="C122" s="10"/>
      <c r="D122" s="10"/>
    </row>
    <row r="123" spans="1:4" x14ac:dyDescent="0.25">
      <c r="D123" s="5"/>
    </row>
  </sheetData>
  <pageMargins left="0.7" right="0.7" top="0.75" bottom="0.75" header="0.3" footer="0.3"/>
  <pageSetup orientation="portrait" r:id="rId1"/>
  <headerFooter>
    <oddHeader>&amp;COutreach Teen &amp; Family Services 
DRAFT Budget 2016-17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2017-18 Budget</vt:lpstr>
      <vt:lpstr>'2017-18 Budget'!Print_Area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Kindler</dc:creator>
  <cp:lastModifiedBy>Mary Birks</cp:lastModifiedBy>
  <cp:lastPrinted>2017-08-25T14:16:00Z</cp:lastPrinted>
  <dcterms:created xsi:type="dcterms:W3CDTF">2015-05-11T02:50:25Z</dcterms:created>
  <dcterms:modified xsi:type="dcterms:W3CDTF">2017-08-25T14:16:31Z</dcterms:modified>
</cp:coreProperties>
</file>